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U:\Super_U\OPERATIONS\SNIA-SO\_a_trier\BA120_Cazaux\120EBS06\Marche Topo\Pièces financières\"/>
    </mc:Choice>
  </mc:AlternateContent>
  <xr:revisionPtr revIDLastSave="0" documentId="13_ncr:1_{F6CC58D1-74F6-4AB0-80B9-1220DFC28042}" xr6:coauthVersionLast="47" xr6:coauthVersionMax="47" xr10:uidLastSave="{00000000-0000-0000-0000-000000000000}"/>
  <bookViews>
    <workbookView xWindow="-108" yWindow="-108" windowWidth="23256" windowHeight="12576" xr2:uid="{00000000-000D-0000-FFFF-FFFF00000000}"/>
  </bookViews>
  <sheets>
    <sheet name="1-4. DQE_TF"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71" i="1" l="1"/>
  <c r="F72" i="1"/>
  <c r="F73" i="1"/>
  <c r="F74" i="1"/>
  <c r="F75" i="1"/>
  <c r="F76" i="1"/>
  <c r="F77" i="1"/>
  <c r="F78" i="1"/>
  <c r="F79" i="1"/>
  <c r="F80" i="1"/>
  <c r="F81" i="1"/>
  <c r="F82" i="1"/>
  <c r="F70" i="1"/>
  <c r="F43" i="1" l="1"/>
  <c r="F44" i="1"/>
  <c r="F45" i="1"/>
  <c r="F46" i="1"/>
  <c r="F47" i="1"/>
  <c r="F48" i="1"/>
  <c r="F49" i="1"/>
  <c r="F50" i="1"/>
  <c r="F42" i="1"/>
  <c r="F35" i="1"/>
  <c r="F36" i="1"/>
  <c r="F37" i="1"/>
  <c r="F38" i="1"/>
  <c r="F39" i="1"/>
  <c r="F40" i="1"/>
  <c r="F34" i="1"/>
  <c r="F9" i="1"/>
  <c r="F10" i="1"/>
  <c r="F12" i="1"/>
  <c r="F13" i="1"/>
  <c r="F14" i="1"/>
  <c r="F15" i="1"/>
  <c r="F16" i="1"/>
  <c r="F17" i="1"/>
  <c r="F18" i="1"/>
  <c r="F19" i="1"/>
  <c r="F20" i="1"/>
  <c r="F21" i="1"/>
  <c r="F22" i="1"/>
  <c r="F23" i="1"/>
  <c r="F24" i="1"/>
  <c r="F25" i="1"/>
  <c r="F26" i="1"/>
  <c r="F27" i="1"/>
  <c r="F28" i="1"/>
  <c r="F67" i="1" l="1"/>
  <c r="F59" i="1"/>
  <c r="F32" i="1"/>
  <c r="F51" i="1" s="1"/>
  <c r="F66" i="1"/>
  <c r="F54" i="1"/>
  <c r="F57" i="1"/>
  <c r="F58" i="1"/>
  <c r="F60" i="1"/>
  <c r="F61" i="1"/>
  <c r="F62" i="1"/>
  <c r="F63" i="1"/>
  <c r="F64" i="1"/>
  <c r="F65" i="1"/>
  <c r="F68" i="1"/>
  <c r="F56" i="1"/>
  <c r="F29" i="1" l="1"/>
  <c r="F83" i="1"/>
  <c r="F84" i="1" s="1"/>
  <c r="F85" i="1" l="1"/>
  <c r="F8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tc={5897CB41-4A83-4974-BE4C-F3F5C8A35694}</author>
    <author>tc={EA7604D6-D960-438F-A025-797A7824D9F0}</author>
  </authors>
  <commentList>
    <comment ref="B36" authorId="0" shapeId="0" xr:uid="{5897CB41-4A83-4974-BE4C-F3F5C8A35694}">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160m dans le BPU</t>
      </text>
    </comment>
    <comment ref="B44" authorId="1" shapeId="0" xr:uid="{EA7604D6-D960-438F-A025-797A7824D9F0}">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160m dans le BPU</t>
      </text>
    </comment>
  </commentList>
</comments>
</file>

<file path=xl/sharedStrings.xml><?xml version="1.0" encoding="utf-8"?>
<sst xmlns="http://schemas.openxmlformats.org/spreadsheetml/2006/main" count="216" uniqueCount="129">
  <si>
    <t>N° prix</t>
  </si>
  <si>
    <t>Désignation</t>
  </si>
  <si>
    <t>Unité</t>
  </si>
  <si>
    <t>Quantité</t>
  </si>
  <si>
    <t>P.U. (en € HT)</t>
  </si>
  <si>
    <t>Prix total (en € HT)</t>
  </si>
  <si>
    <t>Intervention sur chantier</t>
  </si>
  <si>
    <t>pm</t>
  </si>
  <si>
    <t>U</t>
  </si>
  <si>
    <t>Gestion de la sécurité</t>
  </si>
  <si>
    <t>Sous-total série 100</t>
  </si>
  <si>
    <t>HA</t>
  </si>
  <si>
    <t>Sous-total série 200</t>
  </si>
  <si>
    <t>Contrôle de profils en travers</t>
  </si>
  <si>
    <t>Contrôle en 3 points</t>
  </si>
  <si>
    <t>Plus-value pour point supplémentaire dans un profil en travers</t>
  </si>
  <si>
    <t>Contrôle de points</t>
  </si>
  <si>
    <t>Total général HT</t>
  </si>
  <si>
    <t>TVA 20 %</t>
  </si>
  <si>
    <t>Total général TTC</t>
  </si>
  <si>
    <t>Contrôle en 5 points</t>
  </si>
  <si>
    <t>Contrôle en 7 points</t>
  </si>
  <si>
    <t>Contrôle d'implantation d'axe</t>
  </si>
  <si>
    <t>Levé de profil 150m</t>
  </si>
  <si>
    <t>Levé de profil 40m</t>
  </si>
  <si>
    <t>Levé de profil 30m</t>
  </si>
  <si>
    <t>Levé de profil 20m</t>
  </si>
  <si>
    <t>Contrôle d'ouvrage linéaire d'assainissement</t>
  </si>
  <si>
    <t>FT</t>
  </si>
  <si>
    <t>Vérification calcul de polygonale</t>
  </si>
  <si>
    <t>Sous-total série 300</t>
  </si>
  <si>
    <t>Série 100 – Prestations générales et interventions</t>
  </si>
  <si>
    <t>Participation à une réunion</t>
  </si>
  <si>
    <t>Participation à une réunion à distance</t>
  </si>
  <si>
    <t>Plus-value pour intervention le samedi</t>
  </si>
  <si>
    <t>Plus-value pour intervention le dimanche</t>
  </si>
  <si>
    <t>Dossier de synthèse</t>
  </si>
  <si>
    <t>Levé de plan au 1/200ème</t>
  </si>
  <si>
    <t>Levé de plan au 1/100ème</t>
  </si>
  <si>
    <t>Série 300 – Prestations de contrôle topographique</t>
  </si>
  <si>
    <t>Plus-value pour intervention en urgence</t>
  </si>
  <si>
    <t>Pt</t>
  </si>
  <si>
    <t>Gestion de la qualité</t>
  </si>
  <si>
    <t>Contrôle de regard assainissement</t>
  </si>
  <si>
    <t>Contrôle de massif ou de regard</t>
  </si>
  <si>
    <t>Contrôle de tranchée sans réseaux</t>
  </si>
  <si>
    <t>Contrôle de tranchée avec réseaux</t>
  </si>
  <si>
    <t>Contrôle d'implantation d'arc</t>
  </si>
  <si>
    <t>Il est rappelé que le présent document n'a pas un caractère contractuel : il est destiné à la seule comparaison des offres sur le plan financier.</t>
  </si>
  <si>
    <t>L'attention des candidats est appelée sur la manière dont il convient de renseigner le bordereau des prix unitaires et forfaitaires en cohérence avec le présent document financier. En effet, alors que ce point peut paraître un détail d'intendance et une évidence, il arrive fréquemment que des offres aient à être « rectifiées » en application du règlement de consultation, ce qui peut faire perdre au candidat l'attribution du marché.</t>
  </si>
  <si>
    <t>Série 200 – Levé topographique et implantation</t>
  </si>
  <si>
    <t>Clous d'arpentage</t>
  </si>
  <si>
    <t>Levé de points remarquables</t>
  </si>
  <si>
    <t>Levé en plan</t>
  </si>
  <si>
    <t>Relevé de profils du seuil de piste 06</t>
  </si>
  <si>
    <t>Implantation de la polygonale</t>
  </si>
  <si>
    <t>TF_101</t>
  </si>
  <si>
    <t>TF_102</t>
  </si>
  <si>
    <t>TF_120</t>
  </si>
  <si>
    <t>TF_122</t>
  </si>
  <si>
    <t>TF_110</t>
  </si>
  <si>
    <t>TF_111</t>
  </si>
  <si>
    <t>TF_112</t>
  </si>
  <si>
    <t>TF_113</t>
  </si>
  <si>
    <t>TF_121</t>
  </si>
  <si>
    <t>TF_201</t>
  </si>
  <si>
    <t>TF_301</t>
  </si>
  <si>
    <t xml:space="preserve">Détail Quantitatif Estimatif </t>
  </si>
  <si>
    <t>Tranche ferme : Rénovation du parking Bravo et du seuil 06</t>
  </si>
  <si>
    <t>LA TESTE (33) –  B.A. 120 – Rénovation de chaussées aéronautiques et de balisage (AST Bravo / Seuil 06 / AST Echo)</t>
  </si>
  <si>
    <t xml:space="preserve">Phase 1  - Bravo et ses amorces </t>
  </si>
  <si>
    <t xml:space="preserve">Phase 2  - Seuil 06 et ses amorces </t>
  </si>
  <si>
    <t>Phase 1 - Bravo et ses amorces</t>
  </si>
  <si>
    <t>Phase 2 - Seuil 06 et ses amorces</t>
  </si>
  <si>
    <t>TF_202_A</t>
  </si>
  <si>
    <t>TF_203_A</t>
  </si>
  <si>
    <t>TF_211_A</t>
  </si>
  <si>
    <t>TF_212_A</t>
  </si>
  <si>
    <t>TF_213_A</t>
  </si>
  <si>
    <t>TF_214_A</t>
  </si>
  <si>
    <t>TF_222_A</t>
  </si>
  <si>
    <t>TF_202_B</t>
  </si>
  <si>
    <t>TF_203_B</t>
  </si>
  <si>
    <t>TF_211_B</t>
  </si>
  <si>
    <t>TF_212_B</t>
  </si>
  <si>
    <t>TF_213_B</t>
  </si>
  <si>
    <t>TF_214_B</t>
  </si>
  <si>
    <t>TF_220_B</t>
  </si>
  <si>
    <t>TF_221_B</t>
  </si>
  <si>
    <t>TF_222_B</t>
  </si>
  <si>
    <t>TF_302_B</t>
  </si>
  <si>
    <t>TF_303_B</t>
  </si>
  <si>
    <t>TF_310_B</t>
  </si>
  <si>
    <t>TF_311_B</t>
  </si>
  <si>
    <t>TF_312_B</t>
  </si>
  <si>
    <t>TF_313_B</t>
  </si>
  <si>
    <t>TF_314_B</t>
  </si>
  <si>
    <t>TF_315_B</t>
  </si>
  <si>
    <t>TF_316_B</t>
  </si>
  <si>
    <t>TF_317_B</t>
  </si>
  <si>
    <t>TF_320_B</t>
  </si>
  <si>
    <t>TF_321_B</t>
  </si>
  <si>
    <t>TF_322_B</t>
  </si>
  <si>
    <t>TF_302_A</t>
  </si>
  <si>
    <t>TF_303_A</t>
  </si>
  <si>
    <t>TF_310_A</t>
  </si>
  <si>
    <t>TF_311_A</t>
  </si>
  <si>
    <t>TF_312_A</t>
  </si>
  <si>
    <t>TF_313_A</t>
  </si>
  <si>
    <t>TF_314_A</t>
  </si>
  <si>
    <t>TF_315_A</t>
  </si>
  <si>
    <t>TF_316_A</t>
  </si>
  <si>
    <t>TF_317_A</t>
  </si>
  <si>
    <t>TF_320_A</t>
  </si>
  <si>
    <t>TF_321_A</t>
  </si>
  <si>
    <t>TF_322_A</t>
  </si>
  <si>
    <t>TF_101_A</t>
  </si>
  <si>
    <t>TF_101_B</t>
  </si>
  <si>
    <t>TF_102_A</t>
  </si>
  <si>
    <t>TF_102_B</t>
  </si>
  <si>
    <t>TF_110_A</t>
  </si>
  <si>
    <t>TF_110_B</t>
  </si>
  <si>
    <t>TF_111_A</t>
  </si>
  <si>
    <t>TF_111_B</t>
  </si>
  <si>
    <t>TF_112_A</t>
  </si>
  <si>
    <t>TF_112_B</t>
  </si>
  <si>
    <t>TF_113_A</t>
  </si>
  <si>
    <t>TF_113_B</t>
  </si>
  <si>
    <t>Mission de contrôle extérieur topographique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</si>
</sst>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quot; €&quot;;0;"/>
    <numFmt numFmtId="165" formatCode="#,##0.00&quot; &quot;[$€-40C];[Red]&quot;-&quot;#,##0.00&quot; &quot;[$€-40C]"/>
    <numFmt numFmtId="166" formatCode="#,##0.00\ &quot;€&quot;"/>
  </numFmts>
  <fonts count="10">
    <font>
      <sz val="11"/>
      <color theme="1"/>
      <name val="Liberation Sans"/>
      <family val="2"/>
    </font>
    <font>
      <b/>
      <i/>
      <sz val="16"/>
      <color theme="1"/>
      <name val="Liberation Sans"/>
      <family val="2"/>
    </font>
    <font>
      <b/>
      <i/>
      <u/>
      <sz val="11"/>
      <color theme="1"/>
      <name val="Liberation Sans"/>
      <family val="2"/>
    </font>
    <font>
      <b/>
      <sz val="12"/>
      <color theme="1"/>
      <name val="Arial"/>
      <family val="2"/>
    </font>
    <font>
      <sz val="8"/>
      <name val="Liberation Sans"/>
      <family val="2"/>
    </font>
    <font>
      <sz val="11"/>
      <color theme="1"/>
      <name val="Arial"/>
      <family val="2"/>
    </font>
    <font>
      <b/>
      <sz val="11"/>
      <color theme="1"/>
      <name val="Arial"/>
      <family val="2"/>
    </font>
    <font>
      <i/>
      <sz val="11"/>
      <color theme="1"/>
      <name val="Arial"/>
      <family val="2"/>
    </font>
    <font>
      <i/>
      <sz val="9"/>
      <color rgb="FF000000"/>
      <name val="Arial"/>
      <family val="2"/>
    </font>
    <font>
      <sz val="9"/>
      <color indexed="81"/>
      <name val="Tahoma"/>
      <charset val="1"/>
    </font>
  </fonts>
  <fills count="8">
    <fill>
      <patternFill patternType="none"/>
    </fill>
    <fill>
      <patternFill patternType="gray125"/>
    </fill>
    <fill>
      <patternFill patternType="solid">
        <fgColor rgb="FFCCCCCC"/>
        <bgColor rgb="FFCCCCCC"/>
      </patternFill>
    </fill>
    <fill>
      <patternFill patternType="solid">
        <fgColor rgb="FFE6E6E6"/>
        <bgColor rgb="FFE6E6E6"/>
      </patternFill>
    </fill>
    <fill>
      <patternFill patternType="solid">
        <fgColor theme="4" tint="0.59999389629810485"/>
        <bgColor rgb="FFE6E6FF"/>
      </patternFill>
    </fill>
    <fill>
      <patternFill patternType="solid">
        <fgColor theme="4" tint="0.79998168889431442"/>
        <bgColor indexed="64"/>
      </patternFill>
    </fill>
    <fill>
      <patternFill patternType="solid">
        <fgColor theme="0"/>
        <bgColor rgb="FFE6E6FF"/>
      </patternFill>
    </fill>
    <fill>
      <patternFill patternType="solid">
        <fgColor theme="8" tint="-0.249977111117893"/>
        <bgColor indexed="64"/>
      </patternFill>
    </fill>
  </fills>
  <borders count="8">
    <border>
      <left/>
      <right/>
      <top/>
      <bottom/>
      <diagonal/>
    </border>
    <border>
      <left style="thin">
        <color rgb="FF000000"/>
      </left>
      <right style="thin">
        <color rgb="FF000000"/>
      </right>
      <top style="thin">
        <color rgb="FF000000"/>
      </top>
      <bottom style="thin">
        <color rgb="FF000000"/>
      </bottom>
      <diagonal/>
    </border>
    <border>
      <left/>
      <right/>
      <top style="thin">
        <color indexed="64"/>
      </top>
      <bottom style="thin">
        <color indexed="64"/>
      </bottom>
      <diagonal/>
    </border>
    <border>
      <left/>
      <right/>
      <top style="thin">
        <color indexed="64"/>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style="thin">
        <color rgb="FF000000"/>
      </bottom>
      <diagonal/>
    </border>
  </borders>
  <cellStyleXfs count="5">
    <xf numFmtId="0" fontId="0" fillId="0" borderId="0"/>
    <xf numFmtId="0" fontId="1" fillId="0" borderId="0">
      <alignment horizontal="center"/>
    </xf>
    <xf numFmtId="0" fontId="1" fillId="0" borderId="0">
      <alignment horizontal="center" textRotation="90"/>
    </xf>
    <xf numFmtId="0" fontId="2" fillId="0" borderId="0"/>
    <xf numFmtId="165" fontId="2" fillId="0" borderId="0"/>
  </cellStyleXfs>
  <cellXfs count="49">
    <xf numFmtId="0" fontId="0" fillId="0" borderId="0" xfId="0"/>
    <xf numFmtId="0" fontId="3" fillId="0" borderId="0" xfId="0" applyFont="1" applyAlignment="1">
      <alignment horizontal="center" vertical="center"/>
    </xf>
    <xf numFmtId="0" fontId="5" fillId="0" borderId="0" xfId="0" applyFont="1"/>
    <xf numFmtId="0" fontId="3" fillId="2" borderId="1" xfId="0" applyFont="1" applyFill="1" applyBorder="1" applyAlignment="1">
      <alignment horizontal="center" vertical="center" wrapText="1"/>
    </xf>
    <xf numFmtId="0" fontId="5" fillId="0" borderId="1" xfId="0" applyFont="1" applyBorder="1" applyAlignment="1">
      <alignment horizontal="center" vertical="center"/>
    </xf>
    <xf numFmtId="0" fontId="5" fillId="0" borderId="1" xfId="0" applyFont="1" applyBorder="1" applyAlignment="1">
      <alignment horizontal="justify" vertical="center" wrapText="1"/>
    </xf>
    <xf numFmtId="0" fontId="5" fillId="6" borderId="1" xfId="0" applyFont="1" applyFill="1" applyBorder="1" applyAlignment="1">
      <alignment horizontal="center" vertical="center"/>
    </xf>
    <xf numFmtId="0" fontId="5" fillId="0" borderId="1" xfId="0" applyFont="1" applyFill="1" applyBorder="1" applyAlignment="1">
      <alignment horizontal="center" vertical="center"/>
    </xf>
    <xf numFmtId="0" fontId="5" fillId="0" borderId="0" xfId="0" applyFont="1" applyBorder="1" applyAlignment="1">
      <alignment vertical="center"/>
    </xf>
    <xf numFmtId="0" fontId="5" fillId="0" borderId="0" xfId="0" applyFont="1" applyBorder="1" applyAlignment="1">
      <alignment horizontal="justify" vertical="center" wrapText="1"/>
    </xf>
    <xf numFmtId="0" fontId="5" fillId="0" borderId="0" xfId="0" applyFont="1" applyBorder="1" applyAlignment="1">
      <alignment horizontal="center" vertical="center"/>
    </xf>
    <xf numFmtId="0" fontId="5" fillId="0" borderId="0" xfId="0" applyFont="1" applyFill="1" applyBorder="1" applyAlignment="1">
      <alignment horizontal="center" vertical="center"/>
    </xf>
    <xf numFmtId="164" fontId="5" fillId="0" borderId="0" xfId="0" applyNumberFormat="1" applyFont="1" applyBorder="1" applyAlignment="1">
      <alignment horizontal="right" vertical="center"/>
    </xf>
    <xf numFmtId="3" fontId="5" fillId="0" borderId="1" xfId="0" applyNumberFormat="1" applyFont="1" applyBorder="1" applyAlignment="1">
      <alignment horizontal="center" vertical="center"/>
    </xf>
    <xf numFmtId="0" fontId="3" fillId="0" borderId="0" xfId="0" applyFont="1" applyAlignment="1">
      <alignment horizontal="right" vertical="center"/>
    </xf>
    <xf numFmtId="0" fontId="7" fillId="0" borderId="1" xfId="0" applyFont="1" applyBorder="1" applyAlignment="1">
      <alignment horizontal="center" vertical="center"/>
    </xf>
    <xf numFmtId="0" fontId="7" fillId="0" borderId="1" xfId="0" applyFont="1" applyBorder="1" applyAlignment="1">
      <alignment horizontal="justify" vertical="center" wrapText="1"/>
    </xf>
    <xf numFmtId="0" fontId="5" fillId="5" borderId="1" xfId="0" applyFont="1" applyFill="1" applyBorder="1" applyAlignment="1">
      <alignment horizontal="center" vertical="center"/>
    </xf>
    <xf numFmtId="0" fontId="5" fillId="0" borderId="1" xfId="0"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Border="1" applyAlignment="1">
      <alignment horizontal="left" vertical="center"/>
    </xf>
    <xf numFmtId="164" fontId="5" fillId="0" borderId="0" xfId="0" applyNumberFormat="1" applyFont="1" applyFill="1" applyBorder="1" applyAlignment="1">
      <alignment horizontal="right" vertical="center"/>
    </xf>
    <xf numFmtId="0" fontId="5" fillId="0" borderId="3" xfId="0" applyFont="1" applyFill="1" applyBorder="1"/>
    <xf numFmtId="0" fontId="5" fillId="0" borderId="2" xfId="0" applyFont="1" applyFill="1" applyBorder="1"/>
    <xf numFmtId="0" fontId="5" fillId="0" borderId="0" xfId="0" applyFont="1" applyFill="1" applyBorder="1"/>
    <xf numFmtId="0" fontId="5" fillId="0" borderId="0" xfId="0" applyFont="1" applyFill="1"/>
    <xf numFmtId="164" fontId="5" fillId="0" borderId="1" xfId="0" applyNumberFormat="1" applyFont="1" applyFill="1" applyBorder="1" applyAlignment="1" applyProtection="1">
      <alignment horizontal="right" vertical="center"/>
      <protection locked="0"/>
    </xf>
    <xf numFmtId="166" fontId="5" fillId="0" borderId="1" xfId="0" applyNumberFormat="1" applyFont="1" applyBorder="1" applyAlignment="1" applyProtection="1">
      <alignment horizontal="right" vertical="center"/>
      <protection locked="0"/>
    </xf>
    <xf numFmtId="166" fontId="5" fillId="3" borderId="1" xfId="0" applyNumberFormat="1" applyFont="1" applyFill="1" applyBorder="1" applyAlignment="1" applyProtection="1">
      <alignment horizontal="right" vertical="center"/>
      <protection locked="0"/>
    </xf>
    <xf numFmtId="164" fontId="5" fillId="0" borderId="1" xfId="0" applyNumberFormat="1" applyFont="1" applyBorder="1" applyAlignment="1" applyProtection="1">
      <alignment horizontal="right" vertical="center"/>
      <protection locked="0"/>
    </xf>
    <xf numFmtId="166" fontId="6" fillId="0" borderId="3" xfId="0" applyNumberFormat="1" applyFont="1" applyBorder="1" applyAlignment="1" applyProtection="1">
      <alignment horizontal="right" vertical="center"/>
      <protection locked="0"/>
    </xf>
    <xf numFmtId="166" fontId="6" fillId="0" borderId="2" xfId="0" applyNumberFormat="1" applyFont="1" applyBorder="1" applyAlignment="1" applyProtection="1">
      <alignment horizontal="right" vertical="center"/>
      <protection locked="0"/>
    </xf>
    <xf numFmtId="164" fontId="5" fillId="0" borderId="0" xfId="0" applyNumberFormat="1" applyFont="1" applyBorder="1" applyProtection="1">
      <protection locked="0"/>
    </xf>
    <xf numFmtId="0" fontId="8" fillId="0" borderId="0" xfId="0" applyFont="1" applyAlignment="1">
      <alignment horizontal="justify" vertical="center" wrapText="1"/>
    </xf>
    <xf numFmtId="0" fontId="3" fillId="0" borderId="0" xfId="0" applyFont="1" applyAlignment="1">
      <alignment horizontal="right" vertical="center"/>
    </xf>
    <xf numFmtId="0" fontId="3" fillId="0" borderId="0" xfId="0" applyFont="1" applyAlignment="1">
      <alignment horizontal="center" vertical="center"/>
    </xf>
    <xf numFmtId="0" fontId="6" fillId="4" borderId="1" xfId="0" applyFont="1" applyFill="1" applyBorder="1" applyAlignment="1">
      <alignment vertical="center"/>
    </xf>
    <xf numFmtId="0" fontId="6" fillId="3" borderId="1" xfId="0" applyFont="1" applyFill="1" applyBorder="1" applyAlignment="1">
      <alignment vertical="center"/>
    </xf>
    <xf numFmtId="0" fontId="7" fillId="5" borderId="4" xfId="0" applyFont="1" applyFill="1" applyBorder="1" applyAlignment="1">
      <alignment horizontal="left" vertical="center" wrapText="1"/>
    </xf>
    <xf numFmtId="0" fontId="7" fillId="5" borderId="5" xfId="0" applyFont="1" applyFill="1" applyBorder="1" applyAlignment="1">
      <alignment horizontal="left" vertical="center" wrapText="1"/>
    </xf>
    <xf numFmtId="0" fontId="7" fillId="5" borderId="6" xfId="0" applyFont="1" applyFill="1" applyBorder="1" applyAlignment="1">
      <alignment horizontal="left" vertical="center" wrapText="1"/>
    </xf>
    <xf numFmtId="0" fontId="6" fillId="7" borderId="7" xfId="0" applyFont="1" applyFill="1" applyBorder="1" applyAlignment="1">
      <alignment horizontal="center" vertical="center" wrapText="1"/>
    </xf>
    <xf numFmtId="0" fontId="5" fillId="5" borderId="4" xfId="0" applyFont="1" applyFill="1" applyBorder="1" applyAlignment="1">
      <alignment horizontal="left" vertical="center"/>
    </xf>
    <xf numFmtId="0" fontId="5" fillId="5" borderId="5" xfId="0" applyFont="1" applyFill="1" applyBorder="1" applyAlignment="1">
      <alignment horizontal="left" vertical="center"/>
    </xf>
    <xf numFmtId="0" fontId="5" fillId="5" borderId="6" xfId="0" applyFont="1" applyFill="1" applyBorder="1" applyAlignment="1">
      <alignment horizontal="left" vertical="center"/>
    </xf>
    <xf numFmtId="0" fontId="6" fillId="0" borderId="0" xfId="0" applyFont="1" applyAlignment="1">
      <alignment horizontal="center"/>
    </xf>
    <xf numFmtId="0" fontId="5" fillId="5" borderId="4" xfId="0" applyFont="1" applyFill="1" applyBorder="1" applyAlignment="1">
      <alignment horizontal="left" vertical="center" wrapText="1"/>
    </xf>
    <xf numFmtId="0" fontId="5" fillId="5" borderId="5" xfId="0" applyFont="1" applyFill="1" applyBorder="1" applyAlignment="1">
      <alignment horizontal="left" vertical="center" wrapText="1"/>
    </xf>
    <xf numFmtId="0" fontId="5" fillId="5" borderId="6" xfId="0" applyFont="1" applyFill="1" applyBorder="1" applyAlignment="1">
      <alignment horizontal="left" vertical="center" wrapText="1"/>
    </xf>
  </cellXfs>
  <cellStyles count="5">
    <cellStyle name="Heading" xfId="1" xr:uid="{00000000-0005-0000-0000-000000000000}"/>
    <cellStyle name="Heading1" xfId="2" xr:uid="{00000000-0005-0000-0000-000001000000}"/>
    <cellStyle name="Normal" xfId="0" builtinId="0" customBuiltin="1"/>
    <cellStyle name="Result" xfId="3" xr:uid="{00000000-0005-0000-0000-000004000000}"/>
    <cellStyle name="Result2" xfId="4"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person displayName="Yamina Godefroy" id="{64FB9EC6-E390-49EC-B822-2CEC254C0747}" userId="S::yamina.godefroy@aviation-civile.gouv.fr::3fe7d281-f1f1-4731-8716-5c79e03bbdd8" providerId="AD"/>
</personList>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36" dT="2025-07-30T08:09:29.92" personId="{64FB9EC6-E390-49EC-B822-2CEC254C0747}" id="{5897CB41-4A83-4974-BE4C-F3F5C8A35694}">
    <text>160m dans le BPU</text>
  </threadedComment>
  <threadedComment ref="B44" dT="2025-07-30T08:10:09.68" personId="{64FB9EC6-E390-49EC-B822-2CEC254C0747}" id="{EA7604D6-D960-438F-A025-797A7824D9F0}">
    <text>160m dans le BPU</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90"/>
  <sheetViews>
    <sheetView tabSelected="1" topLeftCell="A31" zoomScaleNormal="100" workbookViewId="0">
      <selection activeCell="B49" sqref="B49"/>
    </sheetView>
  </sheetViews>
  <sheetFormatPr baseColWidth="10" defaultColWidth="10.59765625" defaultRowHeight="13.8"/>
  <cols>
    <col min="1" max="1" width="10.59765625" style="2" customWidth="1"/>
    <col min="2" max="2" width="49.5" style="2" customWidth="1"/>
    <col min="3" max="4" width="10.59765625" style="2" customWidth="1"/>
    <col min="5" max="5" width="13.8984375" style="25" customWidth="1"/>
    <col min="6" max="6" width="20.19921875" style="2" customWidth="1"/>
    <col min="7" max="16384" width="10.59765625" style="2"/>
  </cols>
  <sheetData>
    <row r="1" spans="1:7" ht="15.6">
      <c r="A1" s="35" t="s">
        <v>69</v>
      </c>
      <c r="B1" s="35"/>
      <c r="C1" s="35"/>
      <c r="D1" s="35"/>
      <c r="E1" s="35"/>
      <c r="F1" s="35"/>
    </row>
    <row r="2" spans="1:7" ht="15.6">
      <c r="A2" s="35" t="s">
        <v>128</v>
      </c>
      <c r="B2" s="35"/>
      <c r="C2" s="35"/>
      <c r="D2" s="35"/>
      <c r="E2" s="35"/>
      <c r="F2" s="35"/>
      <c r="G2" s="1"/>
    </row>
    <row r="3" spans="1:7">
      <c r="A3" s="45" t="s">
        <v>68</v>
      </c>
      <c r="B3" s="45"/>
      <c r="C3" s="45"/>
      <c r="D3" s="45"/>
      <c r="E3" s="45"/>
      <c r="F3" s="45"/>
    </row>
    <row r="4" spans="1:7" ht="15.6">
      <c r="A4" s="35" t="s">
        <v>67</v>
      </c>
      <c r="B4" s="35"/>
      <c r="C4" s="35"/>
      <c r="D4" s="35"/>
      <c r="E4" s="35"/>
      <c r="F4" s="35"/>
    </row>
    <row r="5" spans="1:7">
      <c r="A5" s="41" t="s">
        <v>68</v>
      </c>
      <c r="B5" s="41"/>
      <c r="C5" s="41"/>
      <c r="D5" s="41"/>
      <c r="E5" s="41"/>
      <c r="F5" s="41"/>
    </row>
    <row r="6" spans="1:7" ht="31.2">
      <c r="A6" s="3" t="s">
        <v>0</v>
      </c>
      <c r="B6" s="3" t="s">
        <v>1</v>
      </c>
      <c r="C6" s="3" t="s">
        <v>2</v>
      </c>
      <c r="D6" s="3" t="s">
        <v>3</v>
      </c>
      <c r="E6" s="3" t="s">
        <v>4</v>
      </c>
      <c r="F6" s="3" t="s">
        <v>5</v>
      </c>
    </row>
    <row r="7" spans="1:7">
      <c r="A7" s="36" t="s">
        <v>31</v>
      </c>
      <c r="B7" s="36"/>
      <c r="C7" s="36"/>
      <c r="D7" s="36"/>
      <c r="E7" s="36"/>
      <c r="F7" s="36"/>
    </row>
    <row r="8" spans="1:7">
      <c r="A8" s="17" t="s">
        <v>56</v>
      </c>
      <c r="B8" s="46" t="s">
        <v>32</v>
      </c>
      <c r="C8" s="47"/>
      <c r="D8" s="47"/>
      <c r="E8" s="47"/>
      <c r="F8" s="48"/>
    </row>
    <row r="9" spans="1:7" ht="14.4">
      <c r="A9" s="15" t="s">
        <v>116</v>
      </c>
      <c r="B9" s="16" t="s">
        <v>70</v>
      </c>
      <c r="C9" s="15" t="s">
        <v>8</v>
      </c>
      <c r="D9" s="19">
        <v>2</v>
      </c>
      <c r="E9" s="26"/>
      <c r="F9" s="27">
        <f t="shared" ref="F9:F28" si="0">D9*E9</f>
        <v>0</v>
      </c>
    </row>
    <row r="10" spans="1:7" ht="14.4">
      <c r="A10" s="15" t="s">
        <v>117</v>
      </c>
      <c r="B10" s="16" t="s">
        <v>71</v>
      </c>
      <c r="C10" s="15" t="s">
        <v>8</v>
      </c>
      <c r="D10" s="19">
        <v>2</v>
      </c>
      <c r="E10" s="26"/>
      <c r="F10" s="27">
        <f t="shared" si="0"/>
        <v>0</v>
      </c>
    </row>
    <row r="11" spans="1:7">
      <c r="A11" s="17" t="s">
        <v>57</v>
      </c>
      <c r="B11" s="46" t="s">
        <v>33</v>
      </c>
      <c r="C11" s="47"/>
      <c r="D11" s="47"/>
      <c r="E11" s="47"/>
      <c r="F11" s="48"/>
    </row>
    <row r="12" spans="1:7" ht="14.4">
      <c r="A12" s="15" t="s">
        <v>118</v>
      </c>
      <c r="B12" s="16" t="s">
        <v>70</v>
      </c>
      <c r="C12" s="15" t="s">
        <v>8</v>
      </c>
      <c r="D12" s="19">
        <v>2</v>
      </c>
      <c r="E12" s="26"/>
      <c r="F12" s="27">
        <f t="shared" si="0"/>
        <v>0</v>
      </c>
    </row>
    <row r="13" spans="1:7" ht="14.4">
      <c r="A13" s="15" t="s">
        <v>119</v>
      </c>
      <c r="B13" s="16" t="s">
        <v>71</v>
      </c>
      <c r="C13" s="15" t="s">
        <v>8</v>
      </c>
      <c r="D13" s="19">
        <v>2</v>
      </c>
      <c r="E13" s="26"/>
      <c r="F13" s="27">
        <f t="shared" si="0"/>
        <v>0</v>
      </c>
    </row>
    <row r="14" spans="1:7">
      <c r="A14" s="17" t="s">
        <v>60</v>
      </c>
      <c r="B14" s="46" t="s">
        <v>6</v>
      </c>
      <c r="C14" s="47"/>
      <c r="D14" s="47"/>
      <c r="E14" s="47"/>
      <c r="F14" s="48">
        <f t="shared" si="0"/>
        <v>0</v>
      </c>
    </row>
    <row r="15" spans="1:7" ht="14.4">
      <c r="A15" s="15" t="s">
        <v>120</v>
      </c>
      <c r="B15" s="16" t="s">
        <v>70</v>
      </c>
      <c r="C15" s="15" t="s">
        <v>8</v>
      </c>
      <c r="D15" s="19">
        <v>20</v>
      </c>
      <c r="E15" s="26"/>
      <c r="F15" s="27">
        <f t="shared" si="0"/>
        <v>0</v>
      </c>
    </row>
    <row r="16" spans="1:7" ht="14.4">
      <c r="A16" s="15" t="s">
        <v>121</v>
      </c>
      <c r="B16" s="16" t="s">
        <v>71</v>
      </c>
      <c r="C16" s="15" t="s">
        <v>8</v>
      </c>
      <c r="D16" s="19">
        <v>20</v>
      </c>
      <c r="E16" s="26"/>
      <c r="F16" s="27">
        <f t="shared" si="0"/>
        <v>0</v>
      </c>
    </row>
    <row r="17" spans="1:6">
      <c r="A17" s="17" t="s">
        <v>61</v>
      </c>
      <c r="B17" s="46" t="s">
        <v>34</v>
      </c>
      <c r="C17" s="47"/>
      <c r="D17" s="47"/>
      <c r="E17" s="47"/>
      <c r="F17" s="48">
        <f t="shared" si="0"/>
        <v>0</v>
      </c>
    </row>
    <row r="18" spans="1:6" ht="14.4">
      <c r="A18" s="15" t="s">
        <v>122</v>
      </c>
      <c r="B18" s="16" t="s">
        <v>70</v>
      </c>
      <c r="C18" s="15" t="s">
        <v>8</v>
      </c>
      <c r="D18" s="19">
        <v>2</v>
      </c>
      <c r="E18" s="26"/>
      <c r="F18" s="27">
        <f t="shared" si="0"/>
        <v>0</v>
      </c>
    </row>
    <row r="19" spans="1:6" ht="14.4">
      <c r="A19" s="15" t="s">
        <v>123</v>
      </c>
      <c r="B19" s="16" t="s">
        <v>71</v>
      </c>
      <c r="C19" s="15" t="s">
        <v>8</v>
      </c>
      <c r="D19" s="19">
        <v>2</v>
      </c>
      <c r="E19" s="26"/>
      <c r="F19" s="27">
        <f t="shared" si="0"/>
        <v>0</v>
      </c>
    </row>
    <row r="20" spans="1:6">
      <c r="A20" s="17" t="s">
        <v>62</v>
      </c>
      <c r="B20" s="46" t="s">
        <v>35</v>
      </c>
      <c r="C20" s="47"/>
      <c r="D20" s="47"/>
      <c r="E20" s="47"/>
      <c r="F20" s="48">
        <f t="shared" si="0"/>
        <v>0</v>
      </c>
    </row>
    <row r="21" spans="1:6" ht="14.4">
      <c r="A21" s="15" t="s">
        <v>124</v>
      </c>
      <c r="B21" s="16" t="s">
        <v>70</v>
      </c>
      <c r="C21" s="15" t="s">
        <v>8</v>
      </c>
      <c r="D21" s="19">
        <v>2</v>
      </c>
      <c r="E21" s="26"/>
      <c r="F21" s="27">
        <f t="shared" si="0"/>
        <v>0</v>
      </c>
    </row>
    <row r="22" spans="1:6" ht="14.4">
      <c r="A22" s="15" t="s">
        <v>125</v>
      </c>
      <c r="B22" s="16" t="s">
        <v>71</v>
      </c>
      <c r="C22" s="15" t="s">
        <v>8</v>
      </c>
      <c r="D22" s="19">
        <v>2</v>
      </c>
      <c r="E22" s="26"/>
      <c r="F22" s="27">
        <f t="shared" si="0"/>
        <v>0</v>
      </c>
    </row>
    <row r="23" spans="1:6">
      <c r="A23" s="17" t="s">
        <v>63</v>
      </c>
      <c r="B23" s="46" t="s">
        <v>40</v>
      </c>
      <c r="C23" s="47"/>
      <c r="D23" s="47"/>
      <c r="E23" s="47"/>
      <c r="F23" s="48">
        <f t="shared" si="0"/>
        <v>0</v>
      </c>
    </row>
    <row r="24" spans="1:6" ht="14.4">
      <c r="A24" s="15" t="s">
        <v>126</v>
      </c>
      <c r="B24" s="16" t="s">
        <v>70</v>
      </c>
      <c r="C24" s="15" t="s">
        <v>8</v>
      </c>
      <c r="D24" s="19">
        <v>4</v>
      </c>
      <c r="E24" s="26"/>
      <c r="F24" s="27">
        <f t="shared" si="0"/>
        <v>0</v>
      </c>
    </row>
    <row r="25" spans="1:6" ht="14.4">
      <c r="A25" s="15" t="s">
        <v>127</v>
      </c>
      <c r="B25" s="16" t="s">
        <v>71</v>
      </c>
      <c r="C25" s="15" t="s">
        <v>8</v>
      </c>
      <c r="D25" s="19">
        <v>4</v>
      </c>
      <c r="E25" s="26"/>
      <c r="F25" s="27">
        <f t="shared" si="0"/>
        <v>0</v>
      </c>
    </row>
    <row r="26" spans="1:6">
      <c r="A26" s="4" t="s">
        <v>58</v>
      </c>
      <c r="B26" s="5" t="s">
        <v>42</v>
      </c>
      <c r="C26" s="4" t="s">
        <v>28</v>
      </c>
      <c r="D26" s="18">
        <v>1</v>
      </c>
      <c r="E26" s="26"/>
      <c r="F26" s="27">
        <f t="shared" si="0"/>
        <v>0</v>
      </c>
    </row>
    <row r="27" spans="1:6">
      <c r="A27" s="4" t="s">
        <v>64</v>
      </c>
      <c r="B27" s="5" t="s">
        <v>9</v>
      </c>
      <c r="C27" s="4" t="s">
        <v>28</v>
      </c>
      <c r="D27" s="18">
        <v>1</v>
      </c>
      <c r="E27" s="26"/>
      <c r="F27" s="27">
        <f t="shared" si="0"/>
        <v>0</v>
      </c>
    </row>
    <row r="28" spans="1:6">
      <c r="A28" s="4" t="s">
        <v>59</v>
      </c>
      <c r="B28" s="5" t="s">
        <v>36</v>
      </c>
      <c r="C28" s="4" t="s">
        <v>28</v>
      </c>
      <c r="D28" s="18">
        <v>1</v>
      </c>
      <c r="E28" s="26"/>
      <c r="F28" s="27">
        <f t="shared" si="0"/>
        <v>0</v>
      </c>
    </row>
    <row r="29" spans="1:6">
      <c r="A29" s="37" t="s">
        <v>10</v>
      </c>
      <c r="B29" s="37"/>
      <c r="C29" s="37"/>
      <c r="D29" s="37"/>
      <c r="E29" s="37"/>
      <c r="F29" s="28">
        <f>SUM(F8:F28)</f>
        <v>0</v>
      </c>
    </row>
    <row r="30" spans="1:6" ht="14.4">
      <c r="A30" s="38" t="s">
        <v>53</v>
      </c>
      <c r="B30" s="39"/>
      <c r="C30" s="39"/>
      <c r="D30" s="39"/>
      <c r="E30" s="39"/>
      <c r="F30" s="40"/>
    </row>
    <row r="31" spans="1:6">
      <c r="A31" s="36" t="s">
        <v>50</v>
      </c>
      <c r="B31" s="36"/>
      <c r="C31" s="36"/>
      <c r="D31" s="36"/>
      <c r="E31" s="36"/>
      <c r="F31" s="36"/>
    </row>
    <row r="32" spans="1:6">
      <c r="A32" s="6" t="s">
        <v>65</v>
      </c>
      <c r="B32" s="5" t="s">
        <v>55</v>
      </c>
      <c r="C32" s="4" t="s">
        <v>28</v>
      </c>
      <c r="D32" s="4">
        <v>1</v>
      </c>
      <c r="E32" s="26"/>
      <c r="F32" s="27">
        <f t="shared" ref="F32:F50" si="1">D32*E32</f>
        <v>0</v>
      </c>
    </row>
    <row r="33" spans="1:6">
      <c r="A33" s="42" t="s">
        <v>72</v>
      </c>
      <c r="B33" s="43"/>
      <c r="C33" s="43"/>
      <c r="D33" s="43"/>
      <c r="E33" s="43"/>
      <c r="F33" s="44"/>
    </row>
    <row r="34" spans="1:6">
      <c r="A34" s="4" t="s">
        <v>74</v>
      </c>
      <c r="B34" s="5" t="s">
        <v>37</v>
      </c>
      <c r="C34" s="4" t="s">
        <v>11</v>
      </c>
      <c r="D34" s="18">
        <v>1</v>
      </c>
      <c r="E34" s="26"/>
      <c r="F34" s="27">
        <f t="shared" si="1"/>
        <v>0</v>
      </c>
    </row>
    <row r="35" spans="1:6">
      <c r="A35" s="4" t="s">
        <v>75</v>
      </c>
      <c r="B35" s="5" t="s">
        <v>38</v>
      </c>
      <c r="C35" s="4" t="s">
        <v>11</v>
      </c>
      <c r="D35" s="18">
        <v>1</v>
      </c>
      <c r="E35" s="26"/>
      <c r="F35" s="27">
        <f t="shared" si="1"/>
        <v>0</v>
      </c>
    </row>
    <row r="36" spans="1:6">
      <c r="A36" s="4" t="s">
        <v>76</v>
      </c>
      <c r="B36" s="5" t="s">
        <v>23</v>
      </c>
      <c r="C36" s="4" t="s">
        <v>8</v>
      </c>
      <c r="D36" s="18">
        <v>15</v>
      </c>
      <c r="E36" s="26"/>
      <c r="F36" s="27">
        <f t="shared" si="1"/>
        <v>0</v>
      </c>
    </row>
    <row r="37" spans="1:6">
      <c r="A37" s="4" t="s">
        <v>77</v>
      </c>
      <c r="B37" s="5" t="s">
        <v>24</v>
      </c>
      <c r="C37" s="4" t="s">
        <v>8</v>
      </c>
      <c r="D37" s="18">
        <v>6</v>
      </c>
      <c r="E37" s="26"/>
      <c r="F37" s="27">
        <f t="shared" si="1"/>
        <v>0</v>
      </c>
    </row>
    <row r="38" spans="1:6">
      <c r="A38" s="4" t="s">
        <v>78</v>
      </c>
      <c r="B38" s="5" t="s">
        <v>25</v>
      </c>
      <c r="C38" s="4" t="s">
        <v>8</v>
      </c>
      <c r="D38" s="18">
        <v>6</v>
      </c>
      <c r="E38" s="26"/>
      <c r="F38" s="27">
        <f t="shared" si="1"/>
        <v>0</v>
      </c>
    </row>
    <row r="39" spans="1:6">
      <c r="A39" s="4" t="s">
        <v>79</v>
      </c>
      <c r="B39" s="5" t="s">
        <v>26</v>
      </c>
      <c r="C39" s="4" t="s">
        <v>8</v>
      </c>
      <c r="D39" s="18">
        <v>6</v>
      </c>
      <c r="E39" s="26"/>
      <c r="F39" s="27">
        <f t="shared" si="1"/>
        <v>0</v>
      </c>
    </row>
    <row r="40" spans="1:6">
      <c r="A40" s="4" t="s">
        <v>80</v>
      </c>
      <c r="B40" s="5" t="s">
        <v>52</v>
      </c>
      <c r="C40" s="4" t="s">
        <v>8</v>
      </c>
      <c r="D40" s="18">
        <v>6</v>
      </c>
      <c r="E40" s="26"/>
      <c r="F40" s="27">
        <f t="shared" si="1"/>
        <v>0</v>
      </c>
    </row>
    <row r="41" spans="1:6">
      <c r="A41" s="42" t="s">
        <v>73</v>
      </c>
      <c r="B41" s="43"/>
      <c r="C41" s="43"/>
      <c r="D41" s="43"/>
      <c r="E41" s="43"/>
      <c r="F41" s="44"/>
    </row>
    <row r="42" spans="1:6">
      <c r="A42" s="4" t="s">
        <v>81</v>
      </c>
      <c r="B42" s="5" t="s">
        <v>37</v>
      </c>
      <c r="C42" s="4" t="s">
        <v>11</v>
      </c>
      <c r="D42" s="18">
        <v>1</v>
      </c>
      <c r="E42" s="26"/>
      <c r="F42" s="27">
        <f t="shared" si="1"/>
        <v>0</v>
      </c>
    </row>
    <row r="43" spans="1:6">
      <c r="A43" s="4" t="s">
        <v>82</v>
      </c>
      <c r="B43" s="5" t="s">
        <v>38</v>
      </c>
      <c r="C43" s="4" t="s">
        <v>11</v>
      </c>
      <c r="D43" s="18">
        <v>1</v>
      </c>
      <c r="E43" s="26"/>
      <c r="F43" s="27">
        <f t="shared" si="1"/>
        <v>0</v>
      </c>
    </row>
    <row r="44" spans="1:6">
      <c r="A44" s="4" t="s">
        <v>83</v>
      </c>
      <c r="B44" s="5" t="s">
        <v>23</v>
      </c>
      <c r="C44" s="4" t="s">
        <v>8</v>
      </c>
      <c r="D44" s="18">
        <v>8</v>
      </c>
      <c r="E44" s="26"/>
      <c r="F44" s="27">
        <f t="shared" si="1"/>
        <v>0</v>
      </c>
    </row>
    <row r="45" spans="1:6">
      <c r="A45" s="4" t="s">
        <v>84</v>
      </c>
      <c r="B45" s="5" t="s">
        <v>24</v>
      </c>
      <c r="C45" s="4" t="s">
        <v>8</v>
      </c>
      <c r="D45" s="18">
        <v>6</v>
      </c>
      <c r="E45" s="26"/>
      <c r="F45" s="27">
        <f t="shared" si="1"/>
        <v>0</v>
      </c>
    </row>
    <row r="46" spans="1:6">
      <c r="A46" s="4" t="s">
        <v>85</v>
      </c>
      <c r="B46" s="5" t="s">
        <v>25</v>
      </c>
      <c r="C46" s="4" t="s">
        <v>8</v>
      </c>
      <c r="D46" s="18">
        <v>6</v>
      </c>
      <c r="E46" s="26"/>
      <c r="F46" s="27">
        <f t="shared" si="1"/>
        <v>0</v>
      </c>
    </row>
    <row r="47" spans="1:6">
      <c r="A47" s="4" t="s">
        <v>86</v>
      </c>
      <c r="B47" s="5" t="s">
        <v>26</v>
      </c>
      <c r="C47" s="4" t="s">
        <v>8</v>
      </c>
      <c r="D47" s="18">
        <v>6</v>
      </c>
      <c r="E47" s="26"/>
      <c r="F47" s="27">
        <f t="shared" si="1"/>
        <v>0</v>
      </c>
    </row>
    <row r="48" spans="1:6">
      <c r="A48" s="4" t="s">
        <v>87</v>
      </c>
      <c r="B48" s="5" t="s">
        <v>54</v>
      </c>
      <c r="C48" s="4" t="s">
        <v>28</v>
      </c>
      <c r="D48" s="18">
        <v>1</v>
      </c>
      <c r="E48" s="26"/>
      <c r="F48" s="27">
        <f t="shared" si="1"/>
        <v>0</v>
      </c>
    </row>
    <row r="49" spans="1:6">
      <c r="A49" s="4" t="s">
        <v>88</v>
      </c>
      <c r="B49" s="5" t="s">
        <v>51</v>
      </c>
      <c r="C49" s="4" t="s">
        <v>8</v>
      </c>
      <c r="D49" s="18">
        <v>4</v>
      </c>
      <c r="E49" s="26"/>
      <c r="F49" s="27">
        <f t="shared" si="1"/>
        <v>0</v>
      </c>
    </row>
    <row r="50" spans="1:6">
      <c r="A50" s="4" t="s">
        <v>89</v>
      </c>
      <c r="B50" s="5" t="s">
        <v>52</v>
      </c>
      <c r="C50" s="4" t="s">
        <v>8</v>
      </c>
      <c r="D50" s="18">
        <v>2</v>
      </c>
      <c r="E50" s="26"/>
      <c r="F50" s="27">
        <f t="shared" si="1"/>
        <v>0</v>
      </c>
    </row>
    <row r="51" spans="1:6">
      <c r="A51" s="37" t="s">
        <v>12</v>
      </c>
      <c r="B51" s="37"/>
      <c r="C51" s="37"/>
      <c r="D51" s="37"/>
      <c r="E51" s="37"/>
      <c r="F51" s="28">
        <f>SUM(F32:F50)</f>
        <v>0</v>
      </c>
    </row>
    <row r="52" spans="1:6">
      <c r="A52" s="8"/>
      <c r="B52" s="9"/>
      <c r="C52" s="10"/>
      <c r="D52" s="11"/>
      <c r="E52" s="21"/>
      <c r="F52" s="12"/>
    </row>
    <row r="53" spans="1:6">
      <c r="A53" s="36" t="s">
        <v>39</v>
      </c>
      <c r="B53" s="36"/>
      <c r="C53" s="36"/>
      <c r="D53" s="36"/>
      <c r="E53" s="36"/>
      <c r="F53" s="36"/>
    </row>
    <row r="54" spans="1:6">
      <c r="A54" s="4" t="s">
        <v>66</v>
      </c>
      <c r="B54" s="5" t="s">
        <v>29</v>
      </c>
      <c r="C54" s="4" t="s">
        <v>28</v>
      </c>
      <c r="D54" s="4">
        <v>1</v>
      </c>
      <c r="E54" s="26"/>
      <c r="F54" s="27">
        <f>D54*E54</f>
        <v>0</v>
      </c>
    </row>
    <row r="55" spans="1:6">
      <c r="A55" s="42" t="s">
        <v>72</v>
      </c>
      <c r="B55" s="43"/>
      <c r="C55" s="43"/>
      <c r="D55" s="43"/>
      <c r="E55" s="43"/>
      <c r="F55" s="44"/>
    </row>
    <row r="56" spans="1:6">
      <c r="A56" s="4" t="s">
        <v>103</v>
      </c>
      <c r="B56" s="20" t="s">
        <v>22</v>
      </c>
      <c r="C56" s="4" t="s">
        <v>8</v>
      </c>
      <c r="D56" s="4">
        <v>20</v>
      </c>
      <c r="E56" s="26"/>
      <c r="F56" s="27">
        <f t="shared" ref="F56:F82" si="2">D56*E56</f>
        <v>0</v>
      </c>
    </row>
    <row r="57" spans="1:6">
      <c r="A57" s="4" t="s">
        <v>104</v>
      </c>
      <c r="B57" s="20" t="s">
        <v>47</v>
      </c>
      <c r="C57" s="4" t="s">
        <v>8</v>
      </c>
      <c r="D57" s="4">
        <v>5</v>
      </c>
      <c r="E57" s="26"/>
      <c r="F57" s="27">
        <f t="shared" si="2"/>
        <v>0</v>
      </c>
    </row>
    <row r="58" spans="1:6">
      <c r="A58" s="4" t="s">
        <v>105</v>
      </c>
      <c r="B58" s="20" t="s">
        <v>13</v>
      </c>
      <c r="C58" s="4" t="s">
        <v>7</v>
      </c>
      <c r="D58" s="7"/>
      <c r="E58" s="26"/>
      <c r="F58" s="29">
        <f t="shared" si="2"/>
        <v>0</v>
      </c>
    </row>
    <row r="59" spans="1:6">
      <c r="A59" s="4" t="s">
        <v>106</v>
      </c>
      <c r="B59" s="20" t="s">
        <v>14</v>
      </c>
      <c r="C59" s="4" t="s">
        <v>8</v>
      </c>
      <c r="D59" s="4">
        <v>10</v>
      </c>
      <c r="E59" s="26"/>
      <c r="F59" s="27">
        <f t="shared" si="2"/>
        <v>0</v>
      </c>
    </row>
    <row r="60" spans="1:6">
      <c r="A60" s="4" t="s">
        <v>107</v>
      </c>
      <c r="B60" s="20" t="s">
        <v>20</v>
      </c>
      <c r="C60" s="4" t="s">
        <v>8</v>
      </c>
      <c r="D60" s="13">
        <v>70</v>
      </c>
      <c r="E60" s="26"/>
      <c r="F60" s="27">
        <f t="shared" si="2"/>
        <v>0</v>
      </c>
    </row>
    <row r="61" spans="1:6">
      <c r="A61" s="4" t="s">
        <v>108</v>
      </c>
      <c r="B61" s="20" t="s">
        <v>21</v>
      </c>
      <c r="C61" s="4" t="s">
        <v>8</v>
      </c>
      <c r="D61" s="13">
        <v>40</v>
      </c>
      <c r="E61" s="26"/>
      <c r="F61" s="27">
        <f t="shared" si="2"/>
        <v>0</v>
      </c>
    </row>
    <row r="62" spans="1:6">
      <c r="A62" s="4" t="s">
        <v>109</v>
      </c>
      <c r="B62" s="20" t="s">
        <v>15</v>
      </c>
      <c r="C62" s="4" t="s">
        <v>8</v>
      </c>
      <c r="D62" s="4">
        <v>50</v>
      </c>
      <c r="E62" s="26"/>
      <c r="F62" s="27">
        <f t="shared" si="2"/>
        <v>0</v>
      </c>
    </row>
    <row r="63" spans="1:6">
      <c r="A63" s="4" t="s">
        <v>110</v>
      </c>
      <c r="B63" s="20" t="s">
        <v>45</v>
      </c>
      <c r="C63" s="4" t="s">
        <v>8</v>
      </c>
      <c r="D63" s="4">
        <v>20</v>
      </c>
      <c r="E63" s="26"/>
      <c r="F63" s="27">
        <f t="shared" si="2"/>
        <v>0</v>
      </c>
    </row>
    <row r="64" spans="1:6" ht="14.1" customHeight="1">
      <c r="A64" s="4" t="s">
        <v>111</v>
      </c>
      <c r="B64" s="20" t="s">
        <v>46</v>
      </c>
      <c r="C64" s="4" t="s">
        <v>8</v>
      </c>
      <c r="D64" s="4">
        <v>30</v>
      </c>
      <c r="E64" s="26"/>
      <c r="F64" s="27">
        <f t="shared" si="2"/>
        <v>0</v>
      </c>
    </row>
    <row r="65" spans="1:6" ht="14.1" customHeight="1">
      <c r="A65" s="4" t="s">
        <v>112</v>
      </c>
      <c r="B65" s="20" t="s">
        <v>27</v>
      </c>
      <c r="C65" s="4" t="s">
        <v>8</v>
      </c>
      <c r="D65" s="4">
        <v>40</v>
      </c>
      <c r="E65" s="26"/>
      <c r="F65" s="27">
        <f t="shared" si="2"/>
        <v>0</v>
      </c>
    </row>
    <row r="66" spans="1:6">
      <c r="A66" s="4" t="s">
        <v>113</v>
      </c>
      <c r="B66" s="20" t="s">
        <v>16</v>
      </c>
      <c r="C66" s="4" t="s">
        <v>41</v>
      </c>
      <c r="D66" s="4">
        <v>150</v>
      </c>
      <c r="E66" s="26"/>
      <c r="F66" s="27">
        <f t="shared" si="2"/>
        <v>0</v>
      </c>
    </row>
    <row r="67" spans="1:6">
      <c r="A67" s="4" t="s">
        <v>114</v>
      </c>
      <c r="B67" s="20" t="s">
        <v>44</v>
      </c>
      <c r="C67" s="4" t="s">
        <v>8</v>
      </c>
      <c r="D67" s="4">
        <v>20</v>
      </c>
      <c r="E67" s="26"/>
      <c r="F67" s="27">
        <f t="shared" si="2"/>
        <v>0</v>
      </c>
    </row>
    <row r="68" spans="1:6">
      <c r="A68" s="4" t="s">
        <v>115</v>
      </c>
      <c r="B68" s="20" t="s">
        <v>43</v>
      </c>
      <c r="C68" s="4" t="s">
        <v>8</v>
      </c>
      <c r="D68" s="4">
        <v>20</v>
      </c>
      <c r="E68" s="26"/>
      <c r="F68" s="27">
        <f t="shared" si="2"/>
        <v>0</v>
      </c>
    </row>
    <row r="69" spans="1:6">
      <c r="A69" s="42" t="s">
        <v>73</v>
      </c>
      <c r="B69" s="43"/>
      <c r="C69" s="43"/>
      <c r="D69" s="43"/>
      <c r="E69" s="43"/>
      <c r="F69" s="44"/>
    </row>
    <row r="70" spans="1:6">
      <c r="A70" s="4" t="s">
        <v>90</v>
      </c>
      <c r="B70" s="20" t="s">
        <v>22</v>
      </c>
      <c r="C70" s="4" t="s">
        <v>8</v>
      </c>
      <c r="D70" s="4">
        <v>10</v>
      </c>
      <c r="E70" s="26"/>
      <c r="F70" s="27">
        <f t="shared" si="2"/>
        <v>0</v>
      </c>
    </row>
    <row r="71" spans="1:6">
      <c r="A71" s="4" t="s">
        <v>91</v>
      </c>
      <c r="B71" s="20" t="s">
        <v>47</v>
      </c>
      <c r="C71" s="4" t="s">
        <v>8</v>
      </c>
      <c r="D71" s="4">
        <v>2</v>
      </c>
      <c r="E71" s="26"/>
      <c r="F71" s="27">
        <f t="shared" si="2"/>
        <v>0</v>
      </c>
    </row>
    <row r="72" spans="1:6">
      <c r="A72" s="4" t="s">
        <v>92</v>
      </c>
      <c r="B72" s="20" t="s">
        <v>13</v>
      </c>
      <c r="C72" s="4" t="s">
        <v>7</v>
      </c>
      <c r="D72" s="4"/>
      <c r="E72" s="26"/>
      <c r="F72" s="27">
        <f t="shared" si="2"/>
        <v>0</v>
      </c>
    </row>
    <row r="73" spans="1:6">
      <c r="A73" s="4" t="s">
        <v>93</v>
      </c>
      <c r="B73" s="20" t="s">
        <v>14</v>
      </c>
      <c r="C73" s="4" t="s">
        <v>8</v>
      </c>
      <c r="D73" s="4">
        <v>10</v>
      </c>
      <c r="E73" s="26"/>
      <c r="F73" s="27">
        <f t="shared" si="2"/>
        <v>0</v>
      </c>
    </row>
    <row r="74" spans="1:6">
      <c r="A74" s="4" t="s">
        <v>94</v>
      </c>
      <c r="B74" s="20" t="s">
        <v>20</v>
      </c>
      <c r="C74" s="4" t="s">
        <v>8</v>
      </c>
      <c r="D74" s="4">
        <v>30</v>
      </c>
      <c r="E74" s="26"/>
      <c r="F74" s="27">
        <f t="shared" si="2"/>
        <v>0</v>
      </c>
    </row>
    <row r="75" spans="1:6">
      <c r="A75" s="4" t="s">
        <v>95</v>
      </c>
      <c r="B75" s="20" t="s">
        <v>21</v>
      </c>
      <c r="C75" s="4" t="s">
        <v>8</v>
      </c>
      <c r="D75" s="4">
        <v>20</v>
      </c>
      <c r="E75" s="26"/>
      <c r="F75" s="27">
        <f t="shared" si="2"/>
        <v>0</v>
      </c>
    </row>
    <row r="76" spans="1:6">
      <c r="A76" s="4" t="s">
        <v>96</v>
      </c>
      <c r="B76" s="20" t="s">
        <v>15</v>
      </c>
      <c r="C76" s="4" t="s">
        <v>8</v>
      </c>
      <c r="D76" s="4">
        <v>30</v>
      </c>
      <c r="E76" s="26"/>
      <c r="F76" s="27">
        <f t="shared" si="2"/>
        <v>0</v>
      </c>
    </row>
    <row r="77" spans="1:6">
      <c r="A77" s="4" t="s">
        <v>97</v>
      </c>
      <c r="B77" s="20" t="s">
        <v>45</v>
      </c>
      <c r="C77" s="4" t="s">
        <v>8</v>
      </c>
      <c r="D77" s="4">
        <v>10</v>
      </c>
      <c r="E77" s="26"/>
      <c r="F77" s="27">
        <f t="shared" si="2"/>
        <v>0</v>
      </c>
    </row>
    <row r="78" spans="1:6">
      <c r="A78" s="4" t="s">
        <v>98</v>
      </c>
      <c r="B78" s="20" t="s">
        <v>46</v>
      </c>
      <c r="C78" s="4" t="s">
        <v>8</v>
      </c>
      <c r="D78" s="4">
        <v>10</v>
      </c>
      <c r="E78" s="26"/>
      <c r="F78" s="27">
        <f t="shared" si="2"/>
        <v>0</v>
      </c>
    </row>
    <row r="79" spans="1:6">
      <c r="A79" s="4" t="s">
        <v>99</v>
      </c>
      <c r="B79" s="20" t="s">
        <v>27</v>
      </c>
      <c r="C79" s="4" t="s">
        <v>8</v>
      </c>
      <c r="D79" s="4">
        <v>5</v>
      </c>
      <c r="E79" s="26"/>
      <c r="F79" s="27">
        <f t="shared" si="2"/>
        <v>0</v>
      </c>
    </row>
    <row r="80" spans="1:6">
      <c r="A80" s="4" t="s">
        <v>100</v>
      </c>
      <c r="B80" s="20" t="s">
        <v>16</v>
      </c>
      <c r="C80" s="4" t="s">
        <v>41</v>
      </c>
      <c r="D80" s="4">
        <v>100</v>
      </c>
      <c r="E80" s="26"/>
      <c r="F80" s="27">
        <f t="shared" si="2"/>
        <v>0</v>
      </c>
    </row>
    <row r="81" spans="1:6">
      <c r="A81" s="4" t="s">
        <v>101</v>
      </c>
      <c r="B81" s="20" t="s">
        <v>44</v>
      </c>
      <c r="C81" s="4" t="s">
        <v>8</v>
      </c>
      <c r="D81" s="4">
        <v>10</v>
      </c>
      <c r="E81" s="26"/>
      <c r="F81" s="27">
        <f t="shared" si="2"/>
        <v>0</v>
      </c>
    </row>
    <row r="82" spans="1:6">
      <c r="A82" s="4" t="s">
        <v>102</v>
      </c>
      <c r="B82" s="20" t="s">
        <v>43</v>
      </c>
      <c r="C82" s="4" t="s">
        <v>8</v>
      </c>
      <c r="D82" s="4">
        <v>10</v>
      </c>
      <c r="E82" s="26"/>
      <c r="F82" s="27">
        <f t="shared" si="2"/>
        <v>0</v>
      </c>
    </row>
    <row r="83" spans="1:6">
      <c r="A83" s="37" t="s">
        <v>30</v>
      </c>
      <c r="B83" s="37"/>
      <c r="C83" s="37"/>
      <c r="D83" s="37"/>
      <c r="E83" s="37"/>
      <c r="F83" s="28">
        <f>SUM(F54:F68)</f>
        <v>0</v>
      </c>
    </row>
    <row r="84" spans="1:6" ht="15.6">
      <c r="A84" s="34" t="s">
        <v>17</v>
      </c>
      <c r="B84" s="34"/>
      <c r="C84" s="34"/>
      <c r="D84" s="14"/>
      <c r="E84" s="22"/>
      <c r="F84" s="30">
        <f>F29+F51+F83</f>
        <v>0</v>
      </c>
    </row>
    <row r="85" spans="1:6" ht="26.4" customHeight="1">
      <c r="A85" s="34" t="s">
        <v>18</v>
      </c>
      <c r="B85" s="34"/>
      <c r="C85" s="34"/>
      <c r="D85" s="14"/>
      <c r="E85" s="23"/>
      <c r="F85" s="31">
        <f>F84*0.2</f>
        <v>0</v>
      </c>
    </row>
    <row r="86" spans="1:6" ht="51.6" customHeight="1">
      <c r="E86" s="24"/>
      <c r="F86" s="32"/>
    </row>
    <row r="87" spans="1:6" ht="15.6">
      <c r="A87" s="34" t="s">
        <v>19</v>
      </c>
      <c r="B87" s="34"/>
      <c r="C87" s="34"/>
      <c r="E87" s="23"/>
      <c r="F87" s="31">
        <f>F84+F85</f>
        <v>0</v>
      </c>
    </row>
    <row r="89" spans="1:6">
      <c r="B89" s="33" t="s">
        <v>48</v>
      </c>
      <c r="C89" s="33"/>
      <c r="D89" s="33"/>
      <c r="E89" s="33"/>
      <c r="F89" s="33"/>
    </row>
    <row r="90" spans="1:6" ht="54.6" customHeight="1">
      <c r="B90" s="33" t="s">
        <v>49</v>
      </c>
      <c r="C90" s="33"/>
      <c r="D90" s="33"/>
      <c r="E90" s="33"/>
      <c r="F90" s="33"/>
    </row>
  </sheetData>
  <sheetProtection algorithmName="SHA-512" hashValue="7DmiBIxd3uwUQiKf4/CGMNI7oKGB9Pv7rM/Oxe2nZ1JmODkbdFIKA3s1Tfg7cHE+sjR+gb8CFPhNgaWTZjri9g==" saltValue="fpjn3vyWwF9f1WmmArn31A==" spinCount="100000" sheet="1" objects="1" scenarios="1"/>
  <mergeCells count="27">
    <mergeCell ref="A69:F69"/>
    <mergeCell ref="A2:F2"/>
    <mergeCell ref="A3:F3"/>
    <mergeCell ref="B17:F17"/>
    <mergeCell ref="B20:F20"/>
    <mergeCell ref="B23:F23"/>
    <mergeCell ref="A33:F33"/>
    <mergeCell ref="A41:F41"/>
    <mergeCell ref="B8:F8"/>
    <mergeCell ref="B11:F11"/>
    <mergeCell ref="B14:F14"/>
    <mergeCell ref="B90:F90"/>
    <mergeCell ref="A85:C85"/>
    <mergeCell ref="A87:C87"/>
    <mergeCell ref="A1:F1"/>
    <mergeCell ref="A4:F4"/>
    <mergeCell ref="A7:F7"/>
    <mergeCell ref="A29:E29"/>
    <mergeCell ref="A31:F31"/>
    <mergeCell ref="A51:E51"/>
    <mergeCell ref="A53:F53"/>
    <mergeCell ref="A83:E83"/>
    <mergeCell ref="A84:C84"/>
    <mergeCell ref="A30:F30"/>
    <mergeCell ref="A5:F5"/>
    <mergeCell ref="B89:F89"/>
    <mergeCell ref="A55:F55"/>
  </mergeCells>
  <phoneticPr fontId="4" type="noConversion"/>
  <pageMargins left="0" right="0" top="0.39370078740157477" bottom="0.39370078740157477" header="0" footer="0"/>
  <pageSetup paperSize="9" scale="86" pageOrder="overThenDown" orientation="portrait" useFirstPageNumber="1" r:id="rId1"/>
  <headerFooter>
    <oddHeader>&amp;C&amp;A</oddHeader>
    <oddFooter>&amp;CPage &amp;P</oddFooter>
  </headerFooter>
  <ignoredErrors>
    <ignoredError sqref="F9:F10 F12:F13 F15:F16" unlockedFormula="1"/>
  </ignoredErrors>
  <legacyDrawing r:id="rId2"/>
</worksheet>
</file>

<file path=docProps/app.xml><?xml version="1.0" encoding="utf-8"?>
<Properties xmlns="http://schemas.openxmlformats.org/officeDocument/2006/extended-properties" xmlns:vt="http://schemas.openxmlformats.org/officeDocument/2006/docPropsVTypes">
  <TotalTime>241</TotalTime>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1-4. DQE_TF</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Yamina Godefroy</cp:lastModifiedBy>
  <cp:revision>21</cp:revision>
  <cp:lastPrinted>2022-09-09T14:28:30Z</cp:lastPrinted>
  <dcterms:created xsi:type="dcterms:W3CDTF">2018-04-19T09:41:59Z</dcterms:created>
  <dcterms:modified xsi:type="dcterms:W3CDTF">2025-07-30T08:10:24Z</dcterms:modified>
</cp:coreProperties>
</file>